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BPA" sheetId="1" r:id="rId5"/>
  </sheets>
</workbook>
</file>

<file path=xl/metadata.xml><?xml version="1.0" encoding="utf-8"?>
<metadata xmlns:xda="http://schemas.microsoft.com/office/spreadsheetml/2017/dynamicarray"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<sst xmlns="http://schemas.openxmlformats.org/spreadsheetml/2006/main" uniqueCount="40">
  <si>
    <t>Respiration au repos</t>
  </si>
  <si>
    <t>Sélectionnez l'item
de votre choix</t>
  </si>
  <si>
    <t>C1 - Le temps passé à respirer dans une certaine position buccale</t>
  </si>
  <si>
    <t>Observer une position bouche ouverte pour plus de la moitié du temps</t>
  </si>
  <si>
    <t>x</t>
  </si>
  <si>
    <t>RB</t>
  </si>
  <si>
    <t>MOYENNE^2/(SD+4)</t>
  </si>
  <si>
    <t>Observer une position bouche fermée pour plus de la moitié du temps</t>
  </si>
  <si>
    <t>RN</t>
  </si>
  <si>
    <t>Observer une position bouche ouverte pour l'intégralité du temps</t>
  </si>
  <si>
    <t>Observer une position bouche fermée pour l'intégralité du temps</t>
  </si>
  <si>
    <t>C2 - La position qu'occupe la langue pour plus de la moitié du temps d'observation</t>
  </si>
  <si>
    <t>Observer une langue en position haute pour plus de la moitié du temps</t>
  </si>
  <si>
    <t>Observer une langue en position basse pour plus de la moitié du temps</t>
  </si>
  <si>
    <t>pattern vide (= n'est associé à rien, ne rien mettre dans le document Excel de calcul des fidélités)</t>
  </si>
  <si>
    <t>Observer une langue en position basse et interposée pour plus de la moitié du temps</t>
  </si>
  <si>
    <t>Ne pas pouvoir observer la langue (car les lèvres sont closes) pour plus de la moitié du temps</t>
  </si>
  <si>
    <t>C3 - Le degré d'ouverture des lèvres pour plus de la moitié du temps d'observation</t>
  </si>
  <si>
    <t>Observer des lèvres fermées pour plus de la moitié du temps</t>
  </si>
  <si>
    <t>Observer des lèvres légèrement ouvertes pour plus de la moitié du temps</t>
  </si>
  <si>
    <t>Observer des lèvres semi-ouvertes pour plus de la moitié du temps</t>
  </si>
  <si>
    <t>Observer des lèvres grandes ouvertes pour plus de la moitié du temps</t>
  </si>
  <si>
    <t>Ne pas observer de pattern principal (parfois les lèvres sont ouvertes, parfois elles sont fermées)</t>
  </si>
  <si>
    <t>La respiration lors de la mastication</t>
  </si>
  <si>
    <t>C4 - Le temps passé à mastiquer la bouche ouverte ou fermée</t>
  </si>
  <si>
    <t>Observer une position bouche ouverte pour plus de la moitié des mouvements masticatoires</t>
  </si>
  <si>
    <t xml:space="preserve">Observer une position bouche fermée pour plus de la moitié des mouvements masticatoires </t>
  </si>
  <si>
    <t xml:space="preserve">Observer une position bouche ouverte pour l'intégralité des mouvements masticatoires </t>
  </si>
  <si>
    <t>Observer une position bouche fermée pour l'intégralité des mouvements masticatoires</t>
  </si>
  <si>
    <t>La respiration après la déglutition</t>
  </si>
  <si>
    <t>C5 - La position de repos de la bouche juste après avoir dégluti (regarder si l'enfant garde la bouche fermée juste après avoir dégluti ou s'il ouvre directement la bouche)</t>
  </si>
  <si>
    <t>Observer, dans la plupart des cas, une position bouche fermée juste après avoir dégluti</t>
  </si>
  <si>
    <t>Observer, dans la plupart des cas, une position bouche ouverte juste après avoir dégluti</t>
  </si>
  <si>
    <r>
      <rPr>
        <sz val="11"/>
        <color indexed="11"/>
        <rFont val="Avenir Heavy"/>
      </rPr>
      <t xml:space="preserve">Resultat
</t>
    </r>
    <r>
      <rPr>
        <b val="1"/>
        <sz val="11"/>
        <color indexed="11"/>
        <rFont val="Calibri (Corps)_x0000_"/>
      </rPr>
      <t>Mode de respiration habituel à l'éveil</t>
    </r>
  </si>
  <si>
    <t>C6 - Le mode de reprise d'air juste après avoir dégluti (première prise d'air par la bouche ou par le nez)</t>
  </si>
  <si>
    <t>Observer, dans la plupart des cas, que l’enfant reprend sa respiration par la bouche après avoir dégluti</t>
  </si>
  <si>
    <t>Respirateur Nasal</t>
  </si>
  <si>
    <t>Observer, dans la plupart des cas, que l’enfant reprend sa respiration par le nez après avoir dégluti</t>
  </si>
  <si>
    <t>Respirateur Buccal</t>
  </si>
  <si>
    <t>Attention, veillez à ne sélection qu'un seul item par catégorie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</si>
</sst>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&quot;;&quot; &quot;;&quot; &quot;"/>
    <numFmt numFmtId="60" formatCode=""/>
  </numFmts>
  <fonts count="16">
    <font>
      <sz val="12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9"/>
      <name val="Avenir Heavy"/>
    </font>
    <font>
      <b val="1"/>
      <sz val="12"/>
      <color indexed="9"/>
      <name val="Calibri"/>
    </font>
    <font>
      <sz val="11"/>
      <color indexed="11"/>
      <name val="Avenir Heavy"/>
    </font>
    <font>
      <sz val="11"/>
      <color indexed="11"/>
      <name val="Avenir Book"/>
    </font>
    <font>
      <sz val="11"/>
      <color indexed="8"/>
      <name val="Avenir Book"/>
    </font>
    <font>
      <sz val="11"/>
      <color indexed="13"/>
      <name val="Avenir Heavy"/>
    </font>
    <font>
      <b val="1"/>
      <sz val="12"/>
      <color indexed="13"/>
      <name val="Calibri"/>
    </font>
    <font>
      <b val="1"/>
      <sz val="12"/>
      <color indexed="11"/>
      <name val="Calibri"/>
    </font>
    <font>
      <sz val="11"/>
      <color indexed="8"/>
      <name val="Avenir Book Oblique"/>
    </font>
    <font>
      <b val="1"/>
      <sz val="11"/>
      <color indexed="11"/>
      <name val="Calibri (Corps)_x0000_"/>
    </font>
    <font>
      <sz val="11"/>
      <color indexed="17"/>
      <name val="Avenir Heavy"/>
    </font>
    <font>
      <b val="1"/>
      <sz val="16"/>
      <color indexed="17"/>
      <name val="Calibri"/>
    </font>
    <font>
      <sz val="11"/>
      <color indexed="10"/>
      <name val="Avenir Book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6"/>
        <bgColor auto="1"/>
      </patternFill>
    </fill>
  </fills>
  <borders count="2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5"/>
      </bottom>
      <diagonal/>
    </border>
    <border>
      <left style="thin">
        <color indexed="8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5"/>
      </right>
      <top style="thin">
        <color indexed="8"/>
      </top>
      <bottom style="thin">
        <color indexed="12"/>
      </bottom>
      <diagonal/>
    </border>
    <border>
      <left style="thin">
        <color indexed="15"/>
      </left>
      <right style="thin">
        <color indexed="8"/>
      </right>
      <top style="thin">
        <color indexed="15"/>
      </top>
      <bottom style="thin">
        <color indexed="15"/>
      </bottom>
      <diagonal/>
    </border>
    <border>
      <left style="thin">
        <color indexed="12"/>
      </left>
      <right style="thin">
        <color indexed="15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5"/>
      </right>
      <top style="thin">
        <color indexed="12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5"/>
      </top>
      <bottom style="thin">
        <color indexed="15"/>
      </bottom>
      <diagonal/>
    </border>
    <border>
      <left/>
      <right style="thin">
        <color indexed="8"/>
      </right>
      <top style="thin">
        <color indexed="15"/>
      </top>
      <bottom/>
      <diagonal/>
    </border>
    <border>
      <left style="thin">
        <color indexed="12"/>
      </left>
      <right style="thin">
        <color indexed="8"/>
      </right>
      <top style="thin">
        <color indexed="12"/>
      </top>
      <bottom style="thin">
        <color indexed="1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2"/>
      </bottom>
      <diagonal/>
    </border>
    <border>
      <left style="thin">
        <color indexed="15"/>
      </left>
      <right style="thin">
        <color indexed="8"/>
      </right>
      <top style="thin">
        <color indexed="15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2"/>
      </top>
      <bottom style="thin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68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4" fillId="2" borderId="2" applyNumberFormat="0" applyFont="1" applyFill="1" applyBorder="1" applyAlignment="1" applyProtection="0">
      <alignment horizontal="center" vertical="bottom"/>
    </xf>
    <xf numFmtId="49" fontId="5" fillId="2" borderId="3" applyNumberFormat="1" applyFont="1" applyFill="1" applyBorder="1" applyAlignment="1" applyProtection="0">
      <alignment horizontal="center" vertical="top" wrapText="1"/>
    </xf>
    <xf numFmtId="0" fontId="6" borderId="4" applyNumberFormat="0" applyFont="1" applyFill="0" applyBorder="1" applyAlignment="1" applyProtection="0">
      <alignment vertical="bottom"/>
    </xf>
    <xf numFmtId="0" fontId="7" borderId="5" applyNumberFormat="0" applyFont="1" applyFill="0" applyBorder="1" applyAlignment="1" applyProtection="0">
      <alignment vertical="bottom"/>
    </xf>
    <xf numFmtId="0" fontId="0" borderId="5" applyNumberFormat="0" applyFont="1" applyFill="0" applyBorder="1" applyAlignment="1" applyProtection="0">
      <alignment vertical="bottom"/>
    </xf>
    <xf numFmtId="49" fontId="8" fillId="3" borderId="1" applyNumberFormat="1" applyFont="1" applyFill="1" applyBorder="1" applyAlignment="1" applyProtection="0">
      <alignment horizontal="center" vertical="bottom"/>
    </xf>
    <xf numFmtId="0" fontId="9" fillId="3" borderId="2" applyNumberFormat="0" applyFont="1" applyFill="1" applyBorder="1" applyAlignment="1" applyProtection="0">
      <alignment horizontal="center" vertical="bottom"/>
    </xf>
    <xf numFmtId="0" fontId="9" fillId="3" borderId="6" applyNumberFormat="0" applyFont="1" applyFill="1" applyBorder="1" applyAlignment="1" applyProtection="0">
      <alignment horizontal="center" vertical="bottom"/>
    </xf>
    <xf numFmtId="0" fontId="10" fillId="2" borderId="7" applyNumberFormat="0" applyFont="1" applyFill="1" applyBorder="1" applyAlignment="1" applyProtection="0">
      <alignment horizontal="center" vertical="top"/>
    </xf>
    <xf numFmtId="0" fontId="7" borderId="5" applyNumberFormat="0" applyFont="1" applyFill="0" applyBorder="1" applyAlignment="1" applyProtection="0">
      <alignment horizontal="center" vertical="bottom"/>
    </xf>
    <xf numFmtId="0" fontId="0" borderId="5" applyNumberFormat="0" applyFont="1" applyFill="0" applyBorder="1" applyAlignment="1" applyProtection="0">
      <alignment horizontal="center" vertical="bottom"/>
    </xf>
    <xf numFmtId="0" fontId="7" borderId="8" applyNumberFormat="0" applyFont="1" applyFill="0" applyBorder="1" applyAlignment="1" applyProtection="0">
      <alignment vertical="bottom"/>
    </xf>
    <xf numFmtId="49" fontId="11" borderId="9" applyNumberFormat="1" applyFont="1" applyFill="0" applyBorder="1" applyAlignment="1" applyProtection="0">
      <alignment vertical="bottom"/>
    </xf>
    <xf numFmtId="0" fontId="11" borderId="9" applyNumberFormat="0" applyFont="1" applyFill="0" applyBorder="1" applyAlignment="1" applyProtection="0">
      <alignment vertical="bottom"/>
    </xf>
    <xf numFmtId="0" fontId="7" borderId="9" applyNumberFormat="0" applyFont="1" applyFill="0" applyBorder="1" applyAlignment="1" applyProtection="0">
      <alignment vertical="bottom"/>
    </xf>
    <xf numFmtId="0" fontId="7" borderId="10" applyNumberFormat="0" applyFont="1" applyFill="0" applyBorder="1" applyAlignment="1" applyProtection="0">
      <alignment vertical="bottom"/>
    </xf>
    <xf numFmtId="49" fontId="6" fillId="3" borderId="11" applyNumberFormat="1" applyFont="1" applyFill="1" applyBorder="1" applyAlignment="1" applyProtection="0">
      <alignment horizontal="center" vertical="center"/>
    </xf>
    <xf numFmtId="49" fontId="6" borderId="4" applyNumberFormat="1" applyFont="1" applyFill="0" applyBorder="1" applyAlignment="1" applyProtection="0">
      <alignment vertical="bottom"/>
    </xf>
    <xf numFmtId="59" fontId="7" borderId="5" applyNumberFormat="1" applyFont="1" applyFill="0" applyBorder="1" applyAlignment="1" applyProtection="0">
      <alignment horizontal="center" vertical="bottom"/>
    </xf>
    <xf numFmtId="49" fontId="0" borderId="5" applyNumberFormat="1" applyFont="1" applyFill="0" applyBorder="1" applyAlignment="1" applyProtection="0">
      <alignment vertical="bottom"/>
    </xf>
    <xf numFmtId="2" fontId="0" borderId="5" applyNumberFormat="1" applyFont="1" applyFill="0" applyBorder="1" applyAlignment="1" applyProtection="0">
      <alignment vertical="bottom"/>
    </xf>
    <xf numFmtId="2" fontId="7" borderId="5" applyNumberFormat="1" applyFont="1" applyFill="0" applyBorder="1" applyAlignment="1" applyProtection="0">
      <alignment vertical="bottom"/>
    </xf>
    <xf numFmtId="0" fontId="7" borderId="4" applyNumberFormat="0" applyFont="1" applyFill="0" applyBorder="1" applyAlignment="1" applyProtection="0">
      <alignment vertical="bottom"/>
    </xf>
    <xf numFmtId="49" fontId="11" borderId="5" applyNumberFormat="1" applyFont="1" applyFill="0" applyBorder="1" applyAlignment="1" applyProtection="0">
      <alignment vertical="bottom"/>
    </xf>
    <xf numFmtId="0" fontId="11" borderId="5" applyNumberFormat="0" applyFont="1" applyFill="0" applyBorder="1" applyAlignment="1" applyProtection="0">
      <alignment vertical="bottom"/>
    </xf>
    <xf numFmtId="0" fontId="7" borderId="12" applyNumberFormat="0" applyFont="1" applyFill="0" applyBorder="1" applyAlignment="1" applyProtection="0">
      <alignment vertical="bottom"/>
    </xf>
    <xf numFmtId="0" fontId="6" fillId="3" borderId="11" applyNumberFormat="0" applyFont="1" applyFill="1" applyBorder="1" applyAlignment="1" applyProtection="0">
      <alignment horizontal="center" vertical="center"/>
    </xf>
    <xf numFmtId="60" fontId="7" borderId="5" applyNumberFormat="1" applyFont="1" applyFill="0" applyBorder="1" applyAlignment="1" applyProtection="0">
      <alignment horizontal="center" vertical="bottom"/>
    </xf>
    <xf numFmtId="0" fontId="7" borderId="13" applyNumberFormat="0" applyFont="1" applyFill="0" applyBorder="1" applyAlignment="1" applyProtection="0">
      <alignment vertical="bottom"/>
    </xf>
    <xf numFmtId="49" fontId="11" borderId="14" applyNumberFormat="1" applyFont="1" applyFill="0" applyBorder="1" applyAlignment="1" applyProtection="0">
      <alignment vertical="bottom"/>
    </xf>
    <xf numFmtId="0" fontId="11" borderId="14" applyNumberFormat="0" applyFont="1" applyFill="0" applyBorder="1" applyAlignment="1" applyProtection="0">
      <alignment vertical="bottom"/>
    </xf>
    <xf numFmtId="0" fontId="7" borderId="14" applyNumberFormat="0" applyFont="1" applyFill="0" applyBorder="1" applyAlignment="1" applyProtection="0">
      <alignment vertical="bottom"/>
    </xf>
    <xf numFmtId="0" fontId="7" borderId="15" applyNumberFormat="0" applyFont="1" applyFill="0" applyBorder="1" applyAlignment="1" applyProtection="0">
      <alignment vertical="bottom"/>
    </xf>
    <xf numFmtId="0" fontId="8" fillId="4" borderId="16" applyNumberFormat="0" applyFont="1" applyFill="1" applyBorder="1" applyAlignment="1" applyProtection="0">
      <alignment vertical="bottom"/>
    </xf>
    <xf numFmtId="0" fontId="11" borderId="10" applyNumberFormat="0" applyFont="1" applyFill="0" applyBorder="1" applyAlignment="1" applyProtection="0">
      <alignment vertical="bottom"/>
    </xf>
    <xf numFmtId="0" fontId="11" borderId="12" applyNumberFormat="0" applyFont="1" applyFill="0" applyBorder="1" applyAlignment="1" applyProtection="0">
      <alignment vertical="bottom"/>
    </xf>
    <xf numFmtId="0" fontId="11" borderId="15" applyNumberFormat="0" applyFont="1" applyFill="0" applyBorder="1" applyAlignment="1" applyProtection="0">
      <alignment vertical="bottom"/>
    </xf>
    <xf numFmtId="0" fontId="3" fillId="2" borderId="17" applyNumberFormat="0" applyFont="1" applyFill="1" applyBorder="1" applyAlignment="1" applyProtection="0">
      <alignment vertical="bottom"/>
    </xf>
    <xf numFmtId="0" fontId="5" fillId="4" borderId="7" applyNumberFormat="0" applyFont="1" applyFill="1" applyBorder="1" applyAlignment="1" applyProtection="0">
      <alignment vertical="bottom"/>
    </xf>
    <xf numFmtId="0" fontId="5" fillId="4" borderId="5" applyNumberFormat="0" applyFont="1" applyFill="1" applyBorder="1" applyAlignment="1" applyProtection="0">
      <alignment horizontal="center" vertical="bottom" wrapText="1"/>
    </xf>
    <xf numFmtId="0" fontId="10" fillId="4" borderId="5" applyNumberFormat="0" applyFont="1" applyFill="1" applyBorder="1" applyAlignment="1" applyProtection="0">
      <alignment horizontal="center" vertical="bottom" wrapText="1"/>
    </xf>
    <xf numFmtId="49" fontId="3" fillId="2" borderId="1" applyNumberFormat="1" applyFont="1" applyFill="1" applyBorder="1" applyAlignment="1" applyProtection="0">
      <alignment horizontal="center" vertical="center"/>
    </xf>
    <xf numFmtId="0" fontId="4" fillId="2" borderId="2" applyNumberFormat="0" applyFont="1" applyFill="1" applyBorder="1" applyAlignment="1" applyProtection="0">
      <alignment horizontal="center" vertical="center"/>
    </xf>
    <xf numFmtId="49" fontId="8" fillId="3" borderId="1" applyNumberFormat="1" applyFont="1" applyFill="1" applyBorder="1" applyAlignment="1" applyProtection="0">
      <alignment horizontal="center" vertical="center" wrapText="1"/>
    </xf>
    <xf numFmtId="0" fontId="9" fillId="3" borderId="2" applyNumberFormat="0" applyFont="1" applyFill="1" applyBorder="1" applyAlignment="1" applyProtection="0">
      <alignment horizontal="center" vertical="center" wrapText="1"/>
    </xf>
    <xf numFmtId="0" fontId="9" fillId="3" borderId="6" applyNumberFormat="0" applyFont="1" applyFill="1" applyBorder="1" applyAlignment="1" applyProtection="0">
      <alignment horizontal="center" vertical="center" wrapText="1"/>
    </xf>
    <xf numFmtId="0" fontId="8" fillId="4" borderId="7" applyNumberFormat="0" applyFont="1" applyFill="1" applyBorder="1" applyAlignment="1" applyProtection="0">
      <alignment vertical="center" wrapText="1"/>
    </xf>
    <xf numFmtId="0" fontId="5" borderId="4" applyNumberFormat="0" applyFont="1" applyFill="0" applyBorder="1" applyAlignment="1" applyProtection="0">
      <alignment vertical="bottom"/>
    </xf>
    <xf numFmtId="60" fontId="7" borderId="18" applyNumberFormat="1" applyFont="1" applyFill="0" applyBorder="1" applyAlignment="1" applyProtection="0">
      <alignment horizontal="center" vertical="bottom"/>
    </xf>
    <xf numFmtId="49" fontId="5" fillId="5" borderId="19" applyNumberFormat="1" applyFont="1" applyFill="1" applyBorder="1" applyAlignment="1" applyProtection="0">
      <alignment horizontal="center" vertical="bottom" wrapText="1"/>
    </xf>
    <xf numFmtId="0" fontId="10" fillId="5" borderId="3" applyNumberFormat="0" applyFont="1" applyFill="1" applyBorder="1" applyAlignment="1" applyProtection="0">
      <alignment horizontal="center" vertical="bottom" wrapText="1"/>
    </xf>
    <xf numFmtId="59" fontId="7" borderId="18" applyNumberFormat="1" applyFont="1" applyFill="0" applyBorder="1" applyAlignment="1" applyProtection="0">
      <alignment horizontal="center" vertical="bottom"/>
    </xf>
    <xf numFmtId="0" fontId="10" fillId="5" borderId="20" applyNumberFormat="0" applyFont="1" applyFill="1" applyBorder="1" applyAlignment="1" applyProtection="0">
      <alignment horizontal="center" vertical="bottom" wrapText="1"/>
    </xf>
    <xf numFmtId="0" fontId="10" fillId="5" borderId="21" applyNumberFormat="0" applyFont="1" applyFill="1" applyBorder="1" applyAlignment="1" applyProtection="0">
      <alignment horizontal="center" vertical="bottom" wrapText="1"/>
    </xf>
    <xf numFmtId="2" fontId="7" borderId="22" applyNumberFormat="1" applyFont="1" applyFill="0" applyBorder="1" applyAlignment="1" applyProtection="0">
      <alignment vertical="bottom"/>
    </xf>
    <xf numFmtId="49" fontId="7" borderId="22" applyNumberFormat="1" applyFont="1" applyFill="0" applyBorder="1" applyAlignment="1" applyProtection="0">
      <alignment horizontal="center" vertical="bottom"/>
    </xf>
    <xf numFmtId="0" fontId="6" fillId="3" borderId="23" applyNumberFormat="0" applyFont="1" applyFill="1" applyBorder="1" applyAlignment="1" applyProtection="0">
      <alignment horizontal="center" vertical="center"/>
    </xf>
    <xf numFmtId="2" fontId="7" borderId="24" applyNumberFormat="1" applyFont="1" applyFill="0" applyBorder="1" applyAlignment="1" applyProtection="0">
      <alignment vertical="bottom"/>
    </xf>
    <xf numFmtId="49" fontId="7" borderId="24" applyNumberFormat="1" applyFont="1" applyFill="0" applyBorder="1" applyAlignment="1" applyProtection="0">
      <alignment horizontal="center" vertical="bottom"/>
    </xf>
    <xf numFmtId="0" fontId="7" fillId="4" borderId="9" applyNumberFormat="0" applyFont="1" applyFill="1" applyBorder="1" applyAlignment="1" applyProtection="0">
      <alignment vertical="bottom"/>
    </xf>
    <xf numFmtId="49" fontId="13" borderId="5" applyNumberFormat="1" applyFont="1" applyFill="0" applyBorder="1" applyAlignment="1" applyProtection="0">
      <alignment horizontal="center" vertical="bottom"/>
    </xf>
    <xf numFmtId="0" fontId="14" borderId="5" applyNumberFormat="0" applyFont="1" applyFill="0" applyBorder="1" applyAlignment="1" applyProtection="0">
      <alignment horizontal="center" vertical="bottom"/>
    </xf>
    <xf numFmtId="0" fontId="7" fillId="4" borderId="5" applyNumberFormat="0" applyFont="1" applyFill="1" applyBorder="1" applyAlignment="1" applyProtection="0">
      <alignment vertical="bottom"/>
    </xf>
    <xf numFmtId="0" fontId="15" fillId="4" borderId="5" applyNumberFormat="0" applyFont="1" applyFill="1" applyBorder="1" applyAlignment="1" applyProtection="0">
      <alignment vertical="bottom"/>
    </xf>
    <xf numFmtId="1" fontId="7" borderId="5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8eaadb"/>
      <rgbColor rgb="ff0c1139"/>
      <rgbColor rgb="ffffffff"/>
      <rgbColor rgb="ffaaaaaa"/>
      <rgbColor rgb="ffd9e2f3"/>
      <rgbColor rgb="ff809198"/>
      <rgbColor rgb="ffcfcfcf"/>
      <rgbColor rgb="ff6a7b83"/>
      <rgbColor rgb="ffc0000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heetMetadata" Target="metadata.xml"/><Relationship Id="rId3" Type="http://schemas.openxmlformats.org/officeDocument/2006/relationships/styles" Target="styles.xml"/><Relationship Id="rId4" Type="http://schemas.openxmlformats.org/officeDocument/2006/relationships/theme" Target="theme/theme1.xml"/><Relationship Id="rId5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Thèm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hèm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hèm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AF61"/>
  <sheetViews>
    <sheetView workbookViewId="0" showGridLines="0" defaultGridColor="1"/>
  </sheetViews>
  <sheetFormatPr defaultColWidth="10.8333" defaultRowHeight="15.6" customHeight="1" outlineLevelRow="0" outlineLevelCol="0"/>
  <cols>
    <col min="1" max="7" width="10.8516" style="1" customWidth="1"/>
    <col min="8" max="8" width="28.8516" style="1" customWidth="1"/>
    <col min="9" max="9" width="18.6719" style="1" customWidth="1"/>
    <col min="10" max="10" width="3.35156" style="1" customWidth="1"/>
    <col min="11" max="11" width="2.17188" style="1" customWidth="1"/>
    <col min="12" max="12" width="8.85156" style="1" customWidth="1"/>
    <col min="13" max="13" width="21" style="1" customWidth="1"/>
    <col min="14" max="14" width="17.5" style="1" customWidth="1"/>
    <col min="15" max="15" width="17" style="1" customWidth="1"/>
    <col min="16" max="16" width="10.8516" style="1" customWidth="1"/>
    <col min="17" max="18" hidden="1" width="10.8333" style="1" customWidth="1"/>
    <col min="19" max="19" width="13.6719" style="1" customWidth="1"/>
    <col min="20" max="32" width="10.8516" style="1" customWidth="1"/>
    <col min="33" max="16384" width="10.8516" style="1" customWidth="1"/>
  </cols>
  <sheetData>
    <row r="1" ht="16.05" customHeight="1">
      <c r="A1" t="s" s="2">
        <v>0</v>
      </c>
      <c r="B1" s="3"/>
      <c r="C1" s="3"/>
      <c r="D1" s="3"/>
      <c r="E1" s="3"/>
      <c r="F1" s="3"/>
      <c r="G1" s="3"/>
      <c r="H1" s="3"/>
      <c r="I1" t="s" s="4">
        <v>1</v>
      </c>
      <c r="J1" s="5"/>
      <c r="K1" s="6"/>
      <c r="L1" s="6"/>
      <c r="M1" s="6"/>
      <c r="N1" s="6"/>
      <c r="O1" s="6"/>
      <c r="P1" s="6"/>
      <c r="Q1" s="7"/>
      <c r="R1" s="7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ht="18" customHeight="1">
      <c r="A2" t="s" s="8">
        <v>2</v>
      </c>
      <c r="B2" s="9"/>
      <c r="C2" s="9"/>
      <c r="D2" s="9"/>
      <c r="E2" s="9"/>
      <c r="F2" s="9"/>
      <c r="G2" s="9"/>
      <c r="H2" s="10"/>
      <c r="I2" s="11"/>
      <c r="J2" s="5"/>
      <c r="K2" s="12"/>
      <c r="L2" s="6"/>
      <c r="M2" s="6"/>
      <c r="N2" s="6"/>
      <c r="O2" s="6"/>
      <c r="P2" s="6"/>
      <c r="Q2" s="7"/>
      <c r="R2" s="7"/>
      <c r="S2" s="12"/>
      <c r="T2" s="13"/>
      <c r="U2" s="13"/>
      <c r="V2" s="13"/>
      <c r="W2" s="13"/>
      <c r="X2" s="13"/>
      <c r="Y2" s="6"/>
      <c r="Z2" s="6"/>
      <c r="AA2" s="6"/>
      <c r="AB2" s="6"/>
      <c r="AC2" s="6"/>
      <c r="AD2" s="6"/>
      <c r="AE2" s="6"/>
      <c r="AF2" s="6"/>
    </row>
    <row r="3" ht="18" customHeight="1">
      <c r="A3" s="14"/>
      <c r="B3" t="s" s="15">
        <v>3</v>
      </c>
      <c r="C3" s="16"/>
      <c r="D3" s="16"/>
      <c r="E3" s="16"/>
      <c r="F3" s="16"/>
      <c r="G3" s="17"/>
      <c r="H3" s="18"/>
      <c r="I3" t="s" s="19">
        <v>4</v>
      </c>
      <c r="J3" t="s" s="20">
        <v>5</v>
      </c>
      <c r="K3" s="21" cm="1">
        <f t="array" ref="K3">IF($I3="x",R3,"")</f>
        <v>13.3140587219344</v>
      </c>
      <c r="L3" s="6"/>
      <c r="M3" s="6"/>
      <c r="N3" s="6"/>
      <c r="O3" s="6"/>
      <c r="P3" s="6"/>
      <c r="Q3" t="s" s="22">
        <v>6</v>
      </c>
      <c r="R3" s="23" cm="1">
        <f t="array" ref="R3">((8.78^2)/(1.79+4))</f>
        <v>13.3140587219344</v>
      </c>
      <c r="S3" s="24" cm="1">
        <f t="array" ref="S3">((8.33^2)/(1.73+4))</f>
        <v>12.1097556719023</v>
      </c>
      <c r="T3" s="24" cm="1">
        <f t="array" ref="T3">((7.89^2)/(2.26+4))</f>
        <v>9.944424920127791</v>
      </c>
      <c r="U3" s="24" cm="1">
        <f t="array" ref="U3">((6.44^2)/(1.33+4))</f>
        <v>7.78116322701689</v>
      </c>
      <c r="V3" s="24" cm="1">
        <f t="array" ref="V3">((6^2)/(1.94+4))</f>
        <v>6.06060606060606</v>
      </c>
      <c r="W3" s="24" cm="1">
        <f t="array" ref="W3">((5.89^2)/(2.03+4))</f>
        <v>5.7532504145937</v>
      </c>
      <c r="X3" s="6"/>
      <c r="Y3" s="6"/>
      <c r="Z3" s="6"/>
      <c r="AA3" s="6"/>
      <c r="AB3" s="6"/>
      <c r="AC3" s="6"/>
      <c r="AD3" s="6"/>
      <c r="AE3" s="6"/>
      <c r="AF3" s="6"/>
    </row>
    <row r="4" ht="18" customHeight="1">
      <c r="A4" s="25"/>
      <c r="B4" t="s" s="26">
        <v>7</v>
      </c>
      <c r="C4" s="27"/>
      <c r="D4" s="27"/>
      <c r="E4" s="27"/>
      <c r="F4" s="27"/>
      <c r="G4" s="6"/>
      <c r="H4" s="28"/>
      <c r="I4" s="29"/>
      <c r="J4" t="s" s="20">
        <v>8</v>
      </c>
      <c r="K4" t="str" s="30" cm="1">
        <f t="array" ref="K4">IF($I4="x",R3,"")</f>
      </c>
      <c r="L4" s="6"/>
      <c r="M4" s="6"/>
      <c r="N4" s="6"/>
      <c r="O4" s="6"/>
      <c r="P4" s="6"/>
      <c r="Q4" s="7"/>
      <c r="R4" s="7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</row>
    <row r="5" ht="18" customHeight="1">
      <c r="A5" s="25"/>
      <c r="B5" t="s" s="26">
        <v>9</v>
      </c>
      <c r="C5" s="27"/>
      <c r="D5" s="27"/>
      <c r="E5" s="27"/>
      <c r="F5" s="27"/>
      <c r="G5" s="6"/>
      <c r="H5" s="28"/>
      <c r="I5" s="29"/>
      <c r="J5" t="s" s="20">
        <v>5</v>
      </c>
      <c r="K5" t="str" s="30" cm="1">
        <f t="array" ref="K5">IF($I5="x",R3,"")</f>
      </c>
      <c r="L5" s="6"/>
      <c r="M5" s="6"/>
      <c r="N5" s="6"/>
      <c r="O5" s="6"/>
      <c r="P5" s="6"/>
      <c r="Q5" s="7"/>
      <c r="R5" s="7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ht="18" customHeight="1">
      <c r="A6" s="31"/>
      <c r="B6" t="s" s="32">
        <v>10</v>
      </c>
      <c r="C6" s="33"/>
      <c r="D6" s="33"/>
      <c r="E6" s="33"/>
      <c r="F6" s="33"/>
      <c r="G6" s="34"/>
      <c r="H6" s="35"/>
      <c r="I6" s="29"/>
      <c r="J6" t="s" s="20">
        <v>8</v>
      </c>
      <c r="K6" t="str" s="30" cm="1">
        <f t="array" ref="K6">IF($I6="x",R3,"")</f>
      </c>
      <c r="L6" s="6"/>
      <c r="M6" s="6"/>
      <c r="N6" s="6"/>
      <c r="O6" s="6"/>
      <c r="P6" s="6"/>
      <c r="Q6" s="7"/>
      <c r="R6" s="7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ht="18" customHeight="1">
      <c r="A7" t="s" s="8">
        <v>11</v>
      </c>
      <c r="B7" s="9"/>
      <c r="C7" s="9"/>
      <c r="D7" s="9"/>
      <c r="E7" s="9"/>
      <c r="F7" s="9"/>
      <c r="G7" s="9"/>
      <c r="H7" s="10"/>
      <c r="I7" s="36"/>
      <c r="J7" s="5"/>
      <c r="K7" s="21"/>
      <c r="L7" s="6"/>
      <c r="M7" s="6"/>
      <c r="N7" s="6"/>
      <c r="O7" s="6"/>
      <c r="P7" s="6"/>
      <c r="Q7" s="7"/>
      <c r="R7" s="7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</row>
    <row r="8" ht="18" customHeight="1">
      <c r="A8" s="14"/>
      <c r="B8" t="s" s="15">
        <v>12</v>
      </c>
      <c r="C8" s="16"/>
      <c r="D8" s="16"/>
      <c r="E8" s="16"/>
      <c r="F8" s="16"/>
      <c r="G8" s="16"/>
      <c r="H8" s="18"/>
      <c r="I8" s="29"/>
      <c r="J8" t="s" s="20">
        <v>8</v>
      </c>
      <c r="K8" t="str" s="30" cm="1">
        <f t="array" ref="K8">IF($I8="x",S3,"")</f>
      </c>
      <c r="L8" s="6"/>
      <c r="M8" s="6"/>
      <c r="N8" s="6"/>
      <c r="O8" s="6"/>
      <c r="P8" s="6"/>
      <c r="Q8" s="7"/>
      <c r="R8" s="7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</row>
    <row r="9" ht="18" customHeight="1">
      <c r="A9" s="25"/>
      <c r="B9" t="s" s="26">
        <v>13</v>
      </c>
      <c r="C9" s="27"/>
      <c r="D9" s="27"/>
      <c r="E9" s="27"/>
      <c r="F9" s="27"/>
      <c r="G9" s="27"/>
      <c r="H9" s="28"/>
      <c r="I9" s="29"/>
      <c r="J9" t="s" s="20">
        <v>14</v>
      </c>
      <c r="K9" s="21"/>
      <c r="L9" s="6"/>
      <c r="M9" s="6"/>
      <c r="N9" s="6"/>
      <c r="O9" s="6"/>
      <c r="P9" s="6"/>
      <c r="Q9" s="7"/>
      <c r="R9" s="7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</row>
    <row r="10" ht="18" customHeight="1">
      <c r="A10" s="25"/>
      <c r="B10" t="s" s="26">
        <v>15</v>
      </c>
      <c r="C10" s="27"/>
      <c r="D10" s="27"/>
      <c r="E10" s="27"/>
      <c r="F10" s="27"/>
      <c r="G10" s="27"/>
      <c r="H10" s="28"/>
      <c r="I10" t="s" s="19">
        <v>4</v>
      </c>
      <c r="J10" t="s" s="20">
        <v>5</v>
      </c>
      <c r="K10" s="21" cm="1">
        <f t="array" ref="K10">IF($I10="x",S3,"")</f>
        <v>12.1097556719023</v>
      </c>
      <c r="L10" s="6"/>
      <c r="M10" s="6"/>
      <c r="N10" s="6"/>
      <c r="O10" s="6"/>
      <c r="P10" s="6"/>
      <c r="Q10" s="7"/>
      <c r="R10" s="7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</row>
    <row r="11" ht="18" customHeight="1">
      <c r="A11" s="31"/>
      <c r="B11" t="s" s="32">
        <v>16</v>
      </c>
      <c r="C11" s="33"/>
      <c r="D11" s="33"/>
      <c r="E11" s="33"/>
      <c r="F11" s="33"/>
      <c r="G11" s="33"/>
      <c r="H11" s="35"/>
      <c r="I11" s="29"/>
      <c r="J11" t="s" s="20">
        <v>8</v>
      </c>
      <c r="K11" t="str" s="30" cm="1">
        <f t="array" ref="K11">IF($I11="x",S3,"")</f>
      </c>
      <c r="L11" s="6"/>
      <c r="M11" s="6"/>
      <c r="N11" s="6"/>
      <c r="O11" s="6"/>
      <c r="P11" s="6"/>
      <c r="Q11" s="7"/>
      <c r="R11" s="7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</row>
    <row r="12" ht="18" customHeight="1">
      <c r="A12" t="s" s="8">
        <v>17</v>
      </c>
      <c r="B12" s="9"/>
      <c r="C12" s="9"/>
      <c r="D12" s="9"/>
      <c r="E12" s="9"/>
      <c r="F12" s="9"/>
      <c r="G12" s="9"/>
      <c r="H12" s="10"/>
      <c r="I12" s="36"/>
      <c r="J12" s="5"/>
      <c r="K12" s="21"/>
      <c r="L12" s="6"/>
      <c r="M12" s="6"/>
      <c r="N12" s="6"/>
      <c r="O12" s="6"/>
      <c r="P12" s="6"/>
      <c r="Q12" s="7"/>
      <c r="R12" s="7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ht="18" customHeight="1">
      <c r="A13" s="14"/>
      <c r="B13" t="s" s="15">
        <v>18</v>
      </c>
      <c r="C13" s="16"/>
      <c r="D13" s="16"/>
      <c r="E13" s="16"/>
      <c r="F13" s="16"/>
      <c r="G13" s="16"/>
      <c r="H13" s="37"/>
      <c r="I13" t="s" s="19">
        <v>4</v>
      </c>
      <c r="J13" t="s" s="20">
        <v>8</v>
      </c>
      <c r="K13" s="21" cm="1">
        <f t="array" ref="K13">IF($I13="x",T3,"")</f>
        <v>9.944424920127791</v>
      </c>
      <c r="L13" s="6"/>
      <c r="M13" s="6"/>
      <c r="N13" s="6"/>
      <c r="O13" s="6"/>
      <c r="P13" s="6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ht="18" customHeight="1">
      <c r="A14" s="25"/>
      <c r="B14" t="s" s="26">
        <v>19</v>
      </c>
      <c r="C14" s="27"/>
      <c r="D14" s="27"/>
      <c r="E14" s="27"/>
      <c r="F14" s="27"/>
      <c r="G14" s="27"/>
      <c r="H14" s="38"/>
      <c r="I14" s="29"/>
      <c r="J14" t="s" s="20">
        <v>5</v>
      </c>
      <c r="K14" t="str" s="30" cm="1">
        <f t="array" ref="K14">IF($I14="x",T3,"")</f>
      </c>
      <c r="L14" s="6"/>
      <c r="M14" s="6"/>
      <c r="N14" s="6"/>
      <c r="O14" s="6"/>
      <c r="P14" s="6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</row>
    <row r="15" ht="18" customHeight="1">
      <c r="A15" s="25"/>
      <c r="B15" t="s" s="26">
        <v>20</v>
      </c>
      <c r="C15" s="27"/>
      <c r="D15" s="27"/>
      <c r="E15" s="27"/>
      <c r="F15" s="27"/>
      <c r="G15" s="27"/>
      <c r="H15" s="38"/>
      <c r="I15" s="29"/>
      <c r="J15" t="s" s="20">
        <v>5</v>
      </c>
      <c r="K15" t="str" s="30" cm="1">
        <f t="array" ref="K15">IF($I15="x",T3,"")</f>
      </c>
      <c r="L15" s="6"/>
      <c r="M15" s="6"/>
      <c r="N15" s="6"/>
      <c r="O15" s="6"/>
      <c r="P15" s="6"/>
      <c r="Q15" s="7"/>
      <c r="R15" s="7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</row>
    <row r="16" ht="18" customHeight="1">
      <c r="A16" s="25"/>
      <c r="B16" t="s" s="26">
        <v>21</v>
      </c>
      <c r="C16" s="27"/>
      <c r="D16" s="27"/>
      <c r="E16" s="27"/>
      <c r="F16" s="27"/>
      <c r="G16" s="27"/>
      <c r="H16" s="38"/>
      <c r="I16" s="29"/>
      <c r="J16" t="s" s="20">
        <v>5</v>
      </c>
      <c r="K16" t="str" s="30" cm="1">
        <f t="array" ref="K16">IF($I16="x",T3,"")</f>
      </c>
      <c r="L16" s="6"/>
      <c r="M16" s="6"/>
      <c r="N16" s="6"/>
      <c r="O16" s="6"/>
      <c r="P16" s="6"/>
      <c r="Q16" s="7"/>
      <c r="R16" s="7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</row>
    <row r="17" ht="18" customHeight="1">
      <c r="A17" s="31"/>
      <c r="B17" t="s" s="32">
        <v>22</v>
      </c>
      <c r="C17" s="33"/>
      <c r="D17" s="33"/>
      <c r="E17" s="33"/>
      <c r="F17" s="33"/>
      <c r="G17" s="33"/>
      <c r="H17" s="39"/>
      <c r="I17" s="29"/>
      <c r="J17" t="s" s="20">
        <v>5</v>
      </c>
      <c r="K17" t="str" s="30" cm="1">
        <f t="array" ref="K17">IF($I17="x",T3,"")</f>
      </c>
      <c r="L17" s="6"/>
      <c r="M17" s="6"/>
      <c r="N17" s="6"/>
      <c r="O17" s="6"/>
      <c r="P17" s="6"/>
      <c r="Q17" s="7"/>
      <c r="R17" s="7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</row>
    <row r="18" ht="18" customHeight="1">
      <c r="A18" t="s" s="2">
        <v>23</v>
      </c>
      <c r="B18" s="3"/>
      <c r="C18" s="3"/>
      <c r="D18" s="3"/>
      <c r="E18" s="3"/>
      <c r="F18" s="3"/>
      <c r="G18" s="3"/>
      <c r="H18" s="3"/>
      <c r="I18" s="40"/>
      <c r="J18" s="5"/>
      <c r="K18" s="21"/>
      <c r="L18" s="6"/>
      <c r="M18" s="6"/>
      <c r="N18" s="6"/>
      <c r="O18" s="6"/>
      <c r="P18" s="6"/>
      <c r="Q18" s="7"/>
      <c r="R18" s="7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</row>
    <row r="19" ht="18" customHeight="1">
      <c r="A19" t="s" s="8">
        <v>24</v>
      </c>
      <c r="B19" s="9"/>
      <c r="C19" s="9"/>
      <c r="D19" s="9"/>
      <c r="E19" s="9"/>
      <c r="F19" s="9"/>
      <c r="G19" s="9"/>
      <c r="H19" s="10"/>
      <c r="I19" s="41"/>
      <c r="J19" s="5"/>
      <c r="K19" s="21"/>
      <c r="L19" s="6"/>
      <c r="M19" s="6"/>
      <c r="N19" s="6"/>
      <c r="O19" s="6"/>
      <c r="P19" s="6"/>
      <c r="Q19" s="7"/>
      <c r="R19" s="7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</row>
    <row r="20" ht="18" customHeight="1">
      <c r="A20" s="14"/>
      <c r="B20" t="s" s="15">
        <v>25</v>
      </c>
      <c r="C20" s="16"/>
      <c r="D20" s="16"/>
      <c r="E20" s="16"/>
      <c r="F20" s="16"/>
      <c r="G20" s="16"/>
      <c r="H20" s="37"/>
      <c r="I20" t="s" s="19">
        <v>4</v>
      </c>
      <c r="J20" t="s" s="20">
        <v>5</v>
      </c>
      <c r="K20" s="21" cm="1">
        <f t="array" ref="K20">IF($I20="x",V3,"")</f>
        <v>6.06060606060606</v>
      </c>
      <c r="L20" s="42"/>
      <c r="M20" s="43"/>
      <c r="N20" s="6"/>
      <c r="O20" s="6"/>
      <c r="P20" s="6"/>
      <c r="Q20" s="7"/>
      <c r="R20" s="7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</row>
    <row r="21" ht="18" customHeight="1">
      <c r="A21" s="25"/>
      <c r="B21" t="s" s="26">
        <v>26</v>
      </c>
      <c r="C21" s="27"/>
      <c r="D21" s="27"/>
      <c r="E21" s="27"/>
      <c r="F21" s="27"/>
      <c r="G21" s="27"/>
      <c r="H21" s="38"/>
      <c r="I21" s="29"/>
      <c r="J21" t="s" s="20">
        <v>8</v>
      </c>
      <c r="K21" t="str" s="30" cm="1">
        <f t="array" ref="K21">IF($I21="x",V3,"")</f>
      </c>
      <c r="L21" s="43"/>
      <c r="M21" s="43"/>
      <c r="N21" s="6"/>
      <c r="O21" s="6"/>
      <c r="P21" s="6"/>
      <c r="Q21" s="7"/>
      <c r="R21" s="7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</row>
    <row r="22" ht="18" customHeight="1">
      <c r="A22" s="25"/>
      <c r="B22" t="s" s="26">
        <v>27</v>
      </c>
      <c r="C22" s="27"/>
      <c r="D22" s="27"/>
      <c r="E22" s="27"/>
      <c r="F22" s="27"/>
      <c r="G22" s="27"/>
      <c r="H22" s="38"/>
      <c r="I22" s="29"/>
      <c r="J22" t="s" s="20">
        <v>5</v>
      </c>
      <c r="K22" t="str" s="30" cm="1">
        <f t="array" ref="K22">IF($I22="x",V3,"")</f>
      </c>
      <c r="L22" s="6"/>
      <c r="M22" s="6"/>
      <c r="N22" s="6"/>
      <c r="O22" s="6"/>
      <c r="P22" s="6"/>
      <c r="Q22" s="7"/>
      <c r="R22" s="7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</row>
    <row r="23" ht="18" customHeight="1">
      <c r="A23" s="31"/>
      <c r="B23" t="s" s="32">
        <v>28</v>
      </c>
      <c r="C23" s="33"/>
      <c r="D23" s="33"/>
      <c r="E23" s="33"/>
      <c r="F23" s="33"/>
      <c r="G23" s="33"/>
      <c r="H23" s="39"/>
      <c r="I23" s="29"/>
      <c r="J23" t="s" s="20">
        <v>8</v>
      </c>
      <c r="K23" t="str" s="30" cm="1">
        <f t="array" ref="K23">IF($I23="x",V3,"")</f>
      </c>
      <c r="L23" s="6"/>
      <c r="M23" s="6"/>
      <c r="N23" s="6"/>
      <c r="O23" s="6"/>
      <c r="P23" s="6"/>
      <c r="Q23" s="7"/>
      <c r="R23" s="7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</row>
    <row r="24" ht="18" customHeight="1">
      <c r="A24" t="s" s="44">
        <v>29</v>
      </c>
      <c r="B24" s="45"/>
      <c r="C24" s="45"/>
      <c r="D24" s="45"/>
      <c r="E24" s="45"/>
      <c r="F24" s="45"/>
      <c r="G24" s="45"/>
      <c r="H24" s="45"/>
      <c r="I24" s="40"/>
      <c r="J24" s="5"/>
      <c r="K24" s="21"/>
      <c r="L24" s="6"/>
      <c r="M24" s="6"/>
      <c r="N24" s="6"/>
      <c r="O24" s="6"/>
      <c r="P24" s="6"/>
      <c r="Q24" s="7"/>
      <c r="R24" s="7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</row>
    <row r="25" ht="39" customHeight="1">
      <c r="A25" t="s" s="46">
        <v>30</v>
      </c>
      <c r="B25" s="47"/>
      <c r="C25" s="47"/>
      <c r="D25" s="47"/>
      <c r="E25" s="47"/>
      <c r="F25" s="47"/>
      <c r="G25" s="47"/>
      <c r="H25" s="48"/>
      <c r="I25" s="49"/>
      <c r="J25" s="50"/>
      <c r="K25" s="21"/>
      <c r="L25" s="6"/>
      <c r="M25" s="6"/>
      <c r="N25" s="6"/>
      <c r="O25" s="6"/>
      <c r="P25" s="6"/>
      <c r="Q25" s="7"/>
      <c r="R25" s="7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</row>
    <row r="26" ht="16.05" customHeight="1">
      <c r="A26" s="14"/>
      <c r="B26" t="s" s="15">
        <v>31</v>
      </c>
      <c r="C26" s="16"/>
      <c r="D26" s="16"/>
      <c r="E26" s="16"/>
      <c r="F26" s="16"/>
      <c r="G26" s="16"/>
      <c r="H26" s="37"/>
      <c r="I26" t="s" s="19">
        <v>4</v>
      </c>
      <c r="J26" t="s" s="20">
        <v>8</v>
      </c>
      <c r="K26" s="21" cm="1">
        <f t="array" ref="K26">IF($I26="x",U3,"")</f>
        <v>7.78116322701689</v>
      </c>
      <c r="L26" s="34"/>
      <c r="M26" s="34"/>
      <c r="N26" s="6"/>
      <c r="O26" s="6"/>
      <c r="P26" s="6"/>
      <c r="Q26" s="7"/>
      <c r="R26" s="7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</row>
    <row r="27" ht="16.05" customHeight="1">
      <c r="A27" s="31"/>
      <c r="B27" t="s" s="32">
        <v>32</v>
      </c>
      <c r="C27" s="33"/>
      <c r="D27" s="33"/>
      <c r="E27" s="33"/>
      <c r="F27" s="33"/>
      <c r="G27" s="33"/>
      <c r="H27" s="39"/>
      <c r="I27" s="29"/>
      <c r="J27" t="s" s="20">
        <v>5</v>
      </c>
      <c r="K27" t="str" s="51" cm="1">
        <f t="array" ref="K27">IF($I27="x",U3,"")</f>
      </c>
      <c r="L27" t="s" s="52">
        <v>33</v>
      </c>
      <c r="M27" s="53"/>
      <c r="N27" s="25"/>
      <c r="O27" s="6"/>
      <c r="P27" s="6"/>
      <c r="Q27" s="7"/>
      <c r="R27" s="7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</row>
    <row r="28" ht="31.95" customHeight="1">
      <c r="A28" t="s" s="8">
        <v>34</v>
      </c>
      <c r="B28" s="9"/>
      <c r="C28" s="9"/>
      <c r="D28" s="9"/>
      <c r="E28" s="9"/>
      <c r="F28" s="9"/>
      <c r="G28" s="9"/>
      <c r="H28" s="10"/>
      <c r="I28" s="36"/>
      <c r="J28" s="5"/>
      <c r="K28" s="54"/>
      <c r="L28" s="55"/>
      <c r="M28" s="56"/>
      <c r="N28" s="25"/>
      <c r="O28" s="6"/>
      <c r="P28" s="6"/>
      <c r="Q28" s="7"/>
      <c r="R28" s="7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</row>
    <row r="29" ht="18" customHeight="1">
      <c r="A29" s="14"/>
      <c r="B29" t="s" s="15">
        <v>35</v>
      </c>
      <c r="C29" s="16"/>
      <c r="D29" s="16"/>
      <c r="E29" s="16"/>
      <c r="F29" s="16"/>
      <c r="G29" s="16"/>
      <c r="H29" s="37"/>
      <c r="I29" t="s" s="19">
        <v>4</v>
      </c>
      <c r="J29" t="s" s="20">
        <v>5</v>
      </c>
      <c r="K29" s="54" cm="1">
        <f t="array" ref="K29">IF($I29="x",W3,"")</f>
        <v>5.7532504145937</v>
      </c>
      <c r="L29" s="57" cm="1">
        <f t="array" ref="L29">SUM(K4,K6,K8,K11,K13,K21,K23,K26,K30)</f>
        <v>17.7255881471447</v>
      </c>
      <c r="M29" t="s" s="58">
        <v>36</v>
      </c>
      <c r="N29" s="25"/>
      <c r="O29" s="6"/>
      <c r="P29" s="6"/>
      <c r="Q29" s="7"/>
      <c r="R29" s="7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</row>
    <row r="30" ht="18" customHeight="1">
      <c r="A30" s="31"/>
      <c r="B30" t="s" s="32">
        <v>37</v>
      </c>
      <c r="C30" s="33"/>
      <c r="D30" s="33"/>
      <c r="E30" s="33"/>
      <c r="F30" s="33"/>
      <c r="G30" s="33"/>
      <c r="H30" s="39"/>
      <c r="I30" s="59"/>
      <c r="J30" t="s" s="20">
        <v>8</v>
      </c>
      <c r="K30" t="str" s="51" cm="1">
        <f t="array" ref="K30">IF($I30="x",W3,"")</f>
      </c>
      <c r="L30" s="60" cm="1">
        <f t="array" ref="L30">SUM(K3,K5,K10,K16,K22,K27,K14,K15,K17,K20,K29)</f>
        <v>37.2376708690365</v>
      </c>
      <c r="M30" t="s" s="61">
        <v>38</v>
      </c>
      <c r="N30" s="25"/>
      <c r="O30" s="6"/>
      <c r="P30" s="6"/>
      <c r="Q30" s="7"/>
      <c r="R30" s="7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</row>
    <row r="31" ht="18" customHeight="1">
      <c r="A31" s="17"/>
      <c r="B31" s="17"/>
      <c r="C31" s="17"/>
      <c r="D31" s="17"/>
      <c r="E31" s="17"/>
      <c r="F31" s="17"/>
      <c r="G31" s="17"/>
      <c r="H31" s="17"/>
      <c r="I31" s="62"/>
      <c r="J31" s="6"/>
      <c r="K31" s="6"/>
      <c r="L31" s="17"/>
      <c r="M31" s="17"/>
      <c r="N31" s="6"/>
      <c r="O31" s="6"/>
      <c r="P31" s="6"/>
      <c r="Q31" s="7"/>
      <c r="R31" s="7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</row>
    <row r="32" ht="16.05" customHeight="1">
      <c r="A32" t="s" s="63">
        <v>39</v>
      </c>
      <c r="B32" s="64"/>
      <c r="C32" s="64"/>
      <c r="D32" s="64"/>
      <c r="E32" s="64"/>
      <c r="F32" s="64"/>
      <c r="G32" s="64"/>
      <c r="H32" s="64"/>
      <c r="I32" s="65"/>
      <c r="J32" s="6"/>
      <c r="K32" s="6"/>
      <c r="L32" s="6"/>
      <c r="M32" s="6"/>
      <c r="N32" s="6"/>
      <c r="O32" s="6"/>
      <c r="P32" s="6"/>
      <c r="Q32" s="7"/>
      <c r="R32" s="7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</row>
    <row r="33" ht="18" customHeight="1">
      <c r="A33" s="6"/>
      <c r="B33" s="6"/>
      <c r="C33" s="6"/>
      <c r="D33" s="6"/>
      <c r="E33" s="6"/>
      <c r="F33" s="6"/>
      <c r="G33" s="6"/>
      <c r="H33" s="6"/>
      <c r="I33" s="66"/>
      <c r="J33" s="6"/>
      <c r="K33" s="6"/>
      <c r="L33" s="6"/>
      <c r="M33" s="6"/>
      <c r="N33" s="6"/>
      <c r="O33" s="6"/>
      <c r="P33" s="6"/>
      <c r="Q33" s="7"/>
      <c r="R33" s="7"/>
      <c r="S33" s="6"/>
      <c r="T33" s="6"/>
      <c r="U33" s="67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</row>
    <row r="34" ht="18" customHeight="1">
      <c r="A34" s="6"/>
      <c r="B34" s="6"/>
      <c r="C34" s="6"/>
      <c r="D34" s="6"/>
      <c r="E34" s="6"/>
      <c r="F34" s="6"/>
      <c r="G34" s="6"/>
      <c r="H34" s="6"/>
      <c r="I34" s="65"/>
      <c r="J34" s="6"/>
      <c r="K34" s="6"/>
      <c r="L34" s="6"/>
      <c r="M34" s="6"/>
      <c r="N34" s="6"/>
      <c r="O34" s="6"/>
      <c r="P34" s="6"/>
      <c r="Q34" s="7"/>
      <c r="R34" s="7"/>
      <c r="S34" s="6"/>
      <c r="T34" s="6"/>
      <c r="U34" s="67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</row>
    <row r="35" ht="18" customHeight="1">
      <c r="A35" s="6"/>
      <c r="B35" s="6"/>
      <c r="C35" s="6"/>
      <c r="D35" s="6"/>
      <c r="E35" s="6"/>
      <c r="F35" s="6"/>
      <c r="G35" s="6"/>
      <c r="H35" s="6"/>
      <c r="I35" s="65"/>
      <c r="J35" s="6"/>
      <c r="K35" s="6"/>
      <c r="L35" s="6"/>
      <c r="M35" s="6"/>
      <c r="N35" s="6"/>
      <c r="O35" s="6"/>
      <c r="P35" s="6"/>
      <c r="Q35" s="7"/>
      <c r="R35" s="7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</row>
    <row r="36" ht="18" customHeight="1">
      <c r="A36" s="6"/>
      <c r="B36" s="6"/>
      <c r="C36" s="6"/>
      <c r="D36" s="6"/>
      <c r="E36" s="6"/>
      <c r="F36" s="6"/>
      <c r="G36" s="6"/>
      <c r="H36" s="6"/>
      <c r="I36" s="65"/>
      <c r="J36" s="6"/>
      <c r="K36" s="6"/>
      <c r="L36" s="6"/>
      <c r="M36" s="6"/>
      <c r="N36" s="6"/>
      <c r="O36" s="6"/>
      <c r="P36" s="6"/>
      <c r="Q36" s="7"/>
      <c r="R36" s="7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</row>
    <row r="37" ht="18" customHeight="1">
      <c r="A37" s="6"/>
      <c r="B37" s="6"/>
      <c r="C37" s="6"/>
      <c r="D37" s="6"/>
      <c r="E37" s="6"/>
      <c r="F37" s="6"/>
      <c r="G37" s="6"/>
      <c r="H37" s="6"/>
      <c r="I37" s="65"/>
      <c r="J37" s="6"/>
      <c r="K37" s="6"/>
      <c r="L37" s="6"/>
      <c r="M37" s="6"/>
      <c r="N37" s="6"/>
      <c r="O37" s="6"/>
      <c r="P37" s="6"/>
      <c r="Q37" s="7"/>
      <c r="R37" s="7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</row>
    <row r="38" ht="18" customHeight="1">
      <c r="A38" s="6"/>
      <c r="B38" s="6"/>
      <c r="C38" s="6"/>
      <c r="D38" s="6"/>
      <c r="E38" s="6"/>
      <c r="F38" s="6"/>
      <c r="G38" s="6"/>
      <c r="H38" s="6"/>
      <c r="I38" s="65"/>
      <c r="J38" s="6"/>
      <c r="K38" s="6"/>
      <c r="L38" s="6"/>
      <c r="M38" s="6"/>
      <c r="N38" s="6"/>
      <c r="O38" s="6"/>
      <c r="P38" s="6"/>
      <c r="Q38" s="7"/>
      <c r="R38" s="7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ht="18" customHeight="1">
      <c r="A39" s="6"/>
      <c r="B39" s="6"/>
      <c r="C39" s="6"/>
      <c r="D39" s="6"/>
      <c r="E39" s="6"/>
      <c r="F39" s="6"/>
      <c r="G39" s="6"/>
      <c r="H39" s="6"/>
      <c r="I39" s="65"/>
      <c r="J39" s="6"/>
      <c r="K39" s="6"/>
      <c r="L39" s="6"/>
      <c r="M39" s="6"/>
      <c r="N39" s="6"/>
      <c r="O39" s="6"/>
      <c r="P39" s="6"/>
      <c r="Q39" s="7"/>
      <c r="R39" s="7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ht="18" customHeight="1">
      <c r="A40" s="6"/>
      <c r="B40" s="6"/>
      <c r="C40" s="6"/>
      <c r="D40" s="6"/>
      <c r="E40" s="6"/>
      <c r="F40" s="6"/>
      <c r="G40" s="6"/>
      <c r="H40" s="6"/>
      <c r="I40" s="65"/>
      <c r="J40" s="6"/>
      <c r="K40" s="6"/>
      <c r="L40" s="6"/>
      <c r="M40" s="6"/>
      <c r="N40" s="6"/>
      <c r="O40" s="6"/>
      <c r="P40" s="6"/>
      <c r="Q40" s="7"/>
      <c r="R40" s="7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</row>
    <row r="41" ht="18" customHeight="1">
      <c r="A41" s="6"/>
      <c r="B41" s="6"/>
      <c r="C41" s="6"/>
      <c r="D41" s="6"/>
      <c r="E41" s="6"/>
      <c r="F41" s="6"/>
      <c r="G41" s="6"/>
      <c r="H41" s="6"/>
      <c r="I41" s="65"/>
      <c r="J41" s="6"/>
      <c r="K41" s="6"/>
      <c r="L41" s="6"/>
      <c r="M41" s="6"/>
      <c r="N41" s="6"/>
      <c r="O41" s="6"/>
      <c r="P41" s="6"/>
      <c r="Q41" s="7"/>
      <c r="R41" s="7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</row>
    <row r="42" ht="18" customHeight="1">
      <c r="A42" s="6"/>
      <c r="B42" s="6"/>
      <c r="C42" s="6"/>
      <c r="D42" s="6"/>
      <c r="E42" s="6"/>
      <c r="F42" s="6"/>
      <c r="G42" s="6"/>
      <c r="H42" s="6"/>
      <c r="I42" s="65"/>
      <c r="J42" s="6"/>
      <c r="K42" s="6"/>
      <c r="L42" s="6"/>
      <c r="M42" s="6"/>
      <c r="N42" s="6"/>
      <c r="O42" s="6"/>
      <c r="P42" s="6"/>
      <c r="Q42" s="7"/>
      <c r="R42" s="7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</row>
    <row r="43" ht="18" customHeight="1">
      <c r="A43" s="6"/>
      <c r="B43" s="6"/>
      <c r="C43" s="6"/>
      <c r="D43" s="6"/>
      <c r="E43" s="6"/>
      <c r="F43" s="6"/>
      <c r="G43" s="6"/>
      <c r="H43" s="6"/>
      <c r="I43" s="65"/>
      <c r="J43" s="6"/>
      <c r="K43" s="6"/>
      <c r="L43" s="6"/>
      <c r="M43" s="6"/>
      <c r="N43" s="6"/>
      <c r="O43" s="6"/>
      <c r="P43" s="6"/>
      <c r="Q43" s="7"/>
      <c r="R43" s="7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</row>
    <row r="44" ht="18" customHeight="1">
      <c r="A44" s="6"/>
      <c r="B44" s="6"/>
      <c r="C44" s="6"/>
      <c r="D44" s="6"/>
      <c r="E44" s="6"/>
      <c r="F44" s="6"/>
      <c r="G44" s="6"/>
      <c r="H44" s="6"/>
      <c r="I44" s="65"/>
      <c r="J44" s="6"/>
      <c r="K44" s="6"/>
      <c r="L44" s="6"/>
      <c r="M44" s="6"/>
      <c r="N44" s="6"/>
      <c r="O44" s="6"/>
      <c r="P44" s="6"/>
      <c r="Q44" s="7"/>
      <c r="R44" s="7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</row>
    <row r="45" ht="18" customHeight="1">
      <c r="A45" s="6"/>
      <c r="B45" s="6"/>
      <c r="C45" s="6"/>
      <c r="D45" s="6"/>
      <c r="E45" s="6"/>
      <c r="F45" s="6"/>
      <c r="G45" s="6"/>
      <c r="H45" s="6"/>
      <c r="I45" s="65"/>
      <c r="J45" s="6"/>
      <c r="K45" s="6"/>
      <c r="L45" s="6"/>
      <c r="M45" s="6"/>
      <c r="N45" s="6"/>
      <c r="O45" s="6"/>
      <c r="P45" s="6"/>
      <c r="Q45" s="7"/>
      <c r="R45" s="7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</row>
    <row r="46" ht="18" customHeight="1">
      <c r="A46" s="6"/>
      <c r="B46" s="6"/>
      <c r="C46" s="6"/>
      <c r="D46" s="6"/>
      <c r="E46" s="6"/>
      <c r="F46" s="6"/>
      <c r="G46" s="6"/>
      <c r="H46" s="6"/>
      <c r="I46" s="65"/>
      <c r="J46" s="6"/>
      <c r="K46" s="6"/>
      <c r="L46" s="6"/>
      <c r="M46" s="6"/>
      <c r="N46" s="6"/>
      <c r="O46" s="6"/>
      <c r="P46" s="6"/>
      <c r="Q46" s="7"/>
      <c r="R46" s="7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</row>
    <row r="47" ht="18" customHeight="1">
      <c r="A47" s="6"/>
      <c r="B47" s="6"/>
      <c r="C47" s="6"/>
      <c r="D47" s="6"/>
      <c r="E47" s="6"/>
      <c r="F47" s="6"/>
      <c r="G47" s="6"/>
      <c r="H47" s="6"/>
      <c r="I47" s="65"/>
      <c r="J47" s="6"/>
      <c r="K47" s="6"/>
      <c r="L47" s="6"/>
      <c r="M47" s="6"/>
      <c r="N47" s="6"/>
      <c r="O47" s="6"/>
      <c r="P47" s="6"/>
      <c r="Q47" s="7"/>
      <c r="R47" s="7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</row>
    <row r="48" ht="18" customHeight="1">
      <c r="A48" s="6"/>
      <c r="B48" s="6"/>
      <c r="C48" s="6"/>
      <c r="D48" s="6"/>
      <c r="E48" s="6"/>
      <c r="F48" s="6"/>
      <c r="G48" s="6"/>
      <c r="H48" s="6"/>
      <c r="I48" s="65"/>
      <c r="J48" s="6"/>
      <c r="K48" s="6"/>
      <c r="L48" s="6"/>
      <c r="M48" s="6"/>
      <c r="N48" s="6"/>
      <c r="O48" s="6"/>
      <c r="P48" s="6"/>
      <c r="Q48" s="7"/>
      <c r="R48" s="7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</row>
    <row r="49" ht="18" customHeight="1">
      <c r="A49" s="6"/>
      <c r="B49" s="6"/>
      <c r="C49" s="6"/>
      <c r="D49" s="6"/>
      <c r="E49" s="6"/>
      <c r="F49" s="6"/>
      <c r="G49" s="6"/>
      <c r="H49" s="6"/>
      <c r="I49" s="65"/>
      <c r="J49" s="6"/>
      <c r="K49" s="6"/>
      <c r="L49" s="6"/>
      <c r="M49" s="6"/>
      <c r="N49" s="6"/>
      <c r="O49" s="6"/>
      <c r="P49" s="6"/>
      <c r="Q49" s="7"/>
      <c r="R49" s="7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</row>
    <row r="50" ht="18" customHeight="1">
      <c r="A50" s="6"/>
      <c r="B50" s="6"/>
      <c r="C50" s="6"/>
      <c r="D50" s="6"/>
      <c r="E50" s="6"/>
      <c r="F50" s="6"/>
      <c r="G50" s="6"/>
      <c r="H50" s="6"/>
      <c r="I50" s="65"/>
      <c r="J50" s="6"/>
      <c r="K50" s="6"/>
      <c r="L50" s="6"/>
      <c r="M50" s="6"/>
      <c r="N50" s="6"/>
      <c r="O50" s="6"/>
      <c r="P50" s="6"/>
      <c r="Q50" s="7"/>
      <c r="R50" s="7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</row>
    <row r="51" ht="18" customHeight="1">
      <c r="A51" s="6"/>
      <c r="B51" s="6"/>
      <c r="C51" s="6"/>
      <c r="D51" s="6"/>
      <c r="E51" s="6"/>
      <c r="F51" s="6"/>
      <c r="G51" s="6"/>
      <c r="H51" s="6"/>
      <c r="I51" s="65"/>
      <c r="J51" s="6"/>
      <c r="K51" s="6"/>
      <c r="L51" s="6"/>
      <c r="M51" s="6"/>
      <c r="N51" s="6"/>
      <c r="O51" s="6"/>
      <c r="P51" s="6"/>
      <c r="Q51" s="7"/>
      <c r="R51" s="7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</row>
    <row r="52" ht="18" customHeight="1">
      <c r="A52" s="6"/>
      <c r="B52" s="6"/>
      <c r="C52" s="6"/>
      <c r="D52" s="6"/>
      <c r="E52" s="6"/>
      <c r="F52" s="6"/>
      <c r="G52" s="6"/>
      <c r="H52" s="6"/>
      <c r="I52" s="65"/>
      <c r="J52" s="6"/>
      <c r="K52" s="6"/>
      <c r="L52" s="6"/>
      <c r="M52" s="6"/>
      <c r="N52" s="6"/>
      <c r="O52" s="6"/>
      <c r="P52" s="6"/>
      <c r="Q52" s="7"/>
      <c r="R52" s="7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</row>
    <row r="53" ht="18" customHeight="1">
      <c r="A53" s="6"/>
      <c r="B53" s="6"/>
      <c r="C53" s="6"/>
      <c r="D53" s="6"/>
      <c r="E53" s="6"/>
      <c r="F53" s="6"/>
      <c r="G53" s="6"/>
      <c r="H53" s="6"/>
      <c r="I53" s="65"/>
      <c r="J53" s="6"/>
      <c r="K53" s="6"/>
      <c r="L53" s="6"/>
      <c r="M53" s="6"/>
      <c r="N53" s="6"/>
      <c r="O53" s="6"/>
      <c r="P53" s="6"/>
      <c r="Q53" s="7"/>
      <c r="R53" s="7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</row>
    <row r="54" ht="18" customHeight="1">
      <c r="A54" s="6"/>
      <c r="B54" s="6"/>
      <c r="C54" s="6"/>
      <c r="D54" s="6"/>
      <c r="E54" s="6"/>
      <c r="F54" s="6"/>
      <c r="G54" s="6"/>
      <c r="H54" s="6"/>
      <c r="I54" s="65"/>
      <c r="J54" s="6"/>
      <c r="K54" s="6"/>
      <c r="L54" s="6"/>
      <c r="M54" s="6"/>
      <c r="N54" s="6"/>
      <c r="O54" s="6"/>
      <c r="P54" s="6"/>
      <c r="Q54" s="7"/>
      <c r="R54" s="7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ht="18" customHeight="1">
      <c r="A55" s="6"/>
      <c r="B55" s="6"/>
      <c r="C55" s="6"/>
      <c r="D55" s="6"/>
      <c r="E55" s="6"/>
      <c r="F55" s="6"/>
      <c r="G55" s="6"/>
      <c r="H55" s="6"/>
      <c r="I55" s="65"/>
      <c r="J55" s="6"/>
      <c r="K55" s="6"/>
      <c r="L55" s="6"/>
      <c r="M55" s="6"/>
      <c r="N55" s="6"/>
      <c r="O55" s="6"/>
      <c r="P55" s="6"/>
      <c r="Q55" s="7"/>
      <c r="R55" s="7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ht="18" customHeight="1">
      <c r="A56" s="6"/>
      <c r="B56" s="6"/>
      <c r="C56" s="6"/>
      <c r="D56" s="6"/>
      <c r="E56" s="6"/>
      <c r="F56" s="6"/>
      <c r="G56" s="6"/>
      <c r="H56" s="6"/>
      <c r="I56" s="65"/>
      <c r="J56" s="6"/>
      <c r="K56" s="6"/>
      <c r="L56" s="6"/>
      <c r="M56" s="6"/>
      <c r="N56" s="6"/>
      <c r="O56" s="6"/>
      <c r="P56" s="6"/>
      <c r="Q56" s="7"/>
      <c r="R56" s="7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ht="18" customHeight="1">
      <c r="A57" s="6"/>
      <c r="B57" s="6"/>
      <c r="C57" s="6"/>
      <c r="D57" s="6"/>
      <c r="E57" s="6"/>
      <c r="F57" s="6"/>
      <c r="G57" s="6"/>
      <c r="H57" s="6"/>
      <c r="I57" s="65"/>
      <c r="J57" s="6"/>
      <c r="K57" s="6"/>
      <c r="L57" s="6"/>
      <c r="M57" s="6"/>
      <c r="N57" s="6"/>
      <c r="O57" s="6"/>
      <c r="P57" s="6"/>
      <c r="Q57" s="7"/>
      <c r="R57" s="7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ht="18" customHeight="1">
      <c r="A58" s="6"/>
      <c r="B58" s="6"/>
      <c r="C58" s="6"/>
      <c r="D58" s="6"/>
      <c r="E58" s="6"/>
      <c r="F58" s="6"/>
      <c r="G58" s="6"/>
      <c r="H58" s="6"/>
      <c r="I58" s="65"/>
      <c r="J58" s="6"/>
      <c r="K58" s="6"/>
      <c r="L58" s="6"/>
      <c r="M58" s="6"/>
      <c r="N58" s="6"/>
      <c r="O58" s="6"/>
      <c r="P58" s="6"/>
      <c r="Q58" s="7"/>
      <c r="R58" s="7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ht="18" customHeight="1">
      <c r="A59" s="6"/>
      <c r="B59" s="6"/>
      <c r="C59" s="6"/>
      <c r="D59" s="6"/>
      <c r="E59" s="6"/>
      <c r="F59" s="6"/>
      <c r="G59" s="6"/>
      <c r="H59" s="6"/>
      <c r="I59" s="65"/>
      <c r="J59" s="6"/>
      <c r="K59" s="6"/>
      <c r="L59" s="6"/>
      <c r="M59" s="6"/>
      <c r="N59" s="6"/>
      <c r="O59" s="6"/>
      <c r="P59" s="6"/>
      <c r="Q59" s="7"/>
      <c r="R59" s="7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ht="18" customHeight="1">
      <c r="A60" s="6"/>
      <c r="B60" s="6"/>
      <c r="C60" s="6"/>
      <c r="D60" s="6"/>
      <c r="E60" s="6"/>
      <c r="F60" s="6"/>
      <c r="G60" s="6"/>
      <c r="H60" s="6"/>
      <c r="I60" s="65"/>
      <c r="J60" s="6"/>
      <c r="K60" s="6"/>
      <c r="L60" s="6"/>
      <c r="M60" s="6"/>
      <c r="N60" s="6"/>
      <c r="O60" s="6"/>
      <c r="P60" s="6"/>
      <c r="Q60" s="7"/>
      <c r="R60" s="7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ht="18" customHeight="1">
      <c r="A61" s="6"/>
      <c r="B61" s="6"/>
      <c r="C61" s="6"/>
      <c r="D61" s="6"/>
      <c r="E61" s="6"/>
      <c r="F61" s="6"/>
      <c r="G61" s="6"/>
      <c r="H61" s="6"/>
      <c r="I61" s="65"/>
      <c r="J61" s="6"/>
      <c r="K61" s="6"/>
      <c r="L61" s="6"/>
      <c r="M61" s="6"/>
      <c r="N61" s="6"/>
      <c r="O61" s="6"/>
      <c r="P61" s="6"/>
      <c r="Q61" s="7"/>
      <c r="R61" s="7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</sheetData>
  <mergeCells count="14">
    <mergeCell ref="A32:H32"/>
    <mergeCell ref="A18:H18"/>
    <mergeCell ref="A19:H19"/>
    <mergeCell ref="A24:H24"/>
    <mergeCell ref="A25:H25"/>
    <mergeCell ref="A28:H28"/>
    <mergeCell ref="L27:M28"/>
    <mergeCell ref="L20:M21"/>
    <mergeCell ref="I1:I2"/>
    <mergeCell ref="S2:X2"/>
    <mergeCell ref="A1:H1"/>
    <mergeCell ref="A2:H2"/>
    <mergeCell ref="A7:H7"/>
    <mergeCell ref="A12:H12"/>
  </mergeCells>
  <pageMargins left="0.708661" right="0.708661" top="0.393701" bottom="0.748031" header="0.314961" footer="0.314961"/>
  <pageSetup firstPageNumber="1" fitToHeight="1" fitToWidth="1" scale="100" useFirstPageNumber="0" orientation="landscape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